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.164.241\kdvm1420\ΚΔΒΜ ΝΕΑ ΦΑΣΗ 2014-2020\ΠΡΟΣΚΛΗΣΕΙΣ\ΥΠΕΥΘΥΝΟΣ ΕΡΓΟΥ\"/>
    </mc:Choice>
  </mc:AlternateContent>
  <bookViews>
    <workbookView xWindow="0" yWindow="0" windowWidth="28800" windowHeight="11700"/>
  </bookViews>
  <sheets>
    <sheet name="ΑΠΟΔΕΚΤΗ ΑΙΤΗΣΗ" sheetId="1" r:id="rId1"/>
    <sheet name="ΑΠΟΡΡΙΠΤΕΕΣ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4" i="1" l="1"/>
  <c r="R4" i="1"/>
  <c r="E4" i="1" l="1"/>
  <c r="G4" i="1" l="1"/>
  <c r="N4" i="1"/>
  <c r="L4" i="1"/>
  <c r="I4" i="1"/>
  <c r="P4" i="1" l="1"/>
  <c r="V4" i="1"/>
  <c r="X4" i="1"/>
  <c r="Y4" i="1" l="1"/>
  <c r="T4" i="1" l="1"/>
  <c r="Z4" i="1" s="1"/>
  <c r="AH4" i="1" l="1"/>
  <c r="AF4" i="1"/>
  <c r="AJ4" i="1"/>
  <c r="AD4" i="1"/>
  <c r="O4" i="1"/>
  <c r="J4" i="1"/>
  <c r="AK4" i="1" l="1"/>
</calcChain>
</file>

<file path=xl/sharedStrings.xml><?xml version="1.0" encoding="utf-8"?>
<sst xmlns="http://schemas.openxmlformats.org/spreadsheetml/2006/main" count="143" uniqueCount="45">
  <si>
    <t>ΞΕΝΗ ΓΛΩΣΣΑ ΜΟΡΙΑ</t>
  </si>
  <si>
    <t>ΓΝΩΣΗ Η/Υ</t>
  </si>
  <si>
    <t>ΓΝΩΣΗ Η/Υ ΜΟΡΙΑ</t>
  </si>
  <si>
    <t>ΑΝΕΡΓΙΑ ΜΗΝΕΣ</t>
  </si>
  <si>
    <t>ΑΝΕΡΓΙΑ ΜΟΡΙΑ</t>
  </si>
  <si>
    <t>ΓΟΝΕΙΣ ΤΡΙΤΕΚΝΩΝ</t>
  </si>
  <si>
    <t>ΓΟΝΕΙΣ ΤΡΙΤΕΚΩΝ ΜΟΡΙΑ</t>
  </si>
  <si>
    <t>ΜΕΛΗ ΜΟΝΟΓΟΝΕΙΚΩΝ</t>
  </si>
  <si>
    <t>ΜΕΛΗ ΜΟΝΟΓΟΝΕΙΚΩΝ ΜΟΡΙΑ</t>
  </si>
  <si>
    <t xml:space="preserve">ΜΕΛΗ ΠΟΛΥΤΕΚΩΝ </t>
  </si>
  <si>
    <t>ΜΕΛΗ ΠΟΛΥΤΕΚΩΝ ΜΟΡΙΑ</t>
  </si>
  <si>
    <t>ΑΜΕΑ</t>
  </si>
  <si>
    <t>ΑΜΕΑ ΜΟΡΙΑ</t>
  </si>
  <si>
    <t>ΝΑΙ</t>
  </si>
  <si>
    <t>ΟΧΙ</t>
  </si>
  <si>
    <t>α/α</t>
  </si>
  <si>
    <t>ΠΡΟΑΠΑΙΤΟΥΜΕΝΑ</t>
  </si>
  <si>
    <t>ΔΕΥΤΕΡΟ ΠΤΥΧΙΟ</t>
  </si>
  <si>
    <t>ΔΕΥΤΕΡΟ ΠΤΥΧΙΟ
ΜΟΡΙΑ</t>
  </si>
  <si>
    <t>ΜΕΤΑΠΤΥΧΙΑΚΟ</t>
  </si>
  <si>
    <t>ΜΕΤΑΠΤΥΧΙΑΚΟ
ΜΟΡΙΑ</t>
  </si>
  <si>
    <t>ΣΥΝΑΦΕΙΑ</t>
  </si>
  <si>
    <t>ΔΙΔΑΚΤΟΡΙΚΟ</t>
  </si>
  <si>
    <t>ΞΕΝΗ ΓΛΩΣΣΑ</t>
  </si>
  <si>
    <t xml:space="preserve">ΣΥΝΟΛΟ </t>
  </si>
  <si>
    <t>ΜΟΡΙΑ ΣΥΝΑΦΕΙΑΣ</t>
  </si>
  <si>
    <t>ΔΙΔΑΚΤΟΡΙΚΟ ΜΟΡΙΑ</t>
  </si>
  <si>
    <t>ΜΟΡΙΑ 2.1</t>
  </si>
  <si>
    <t>ΜΟΡΙΑ 2.2</t>
  </si>
  <si>
    <t>ΣΥΝΟΛΟ ΜΟΡΙΩΝ ΔΙΔΑΚΤΟΡΙΚΟΥ</t>
  </si>
  <si>
    <t>ΣΥΝΟΛΟ ΜΟΡΙΩΝ ΜΕΤΑΠΤΥΧΙΑΚΟΥ</t>
  </si>
  <si>
    <t>ΣΥΝΟΛΟ ΜΟΡΙΩΝ 2.1-2.2</t>
  </si>
  <si>
    <t>2.2 ΑΠΟΔΕΔΕΙΓΜΕΝΗ ΕΠΑΓΓΕΛΜΑΤΙΚΗ ΕΜΠΕΙΡΙΑ ΣΤΗ ΔΙΑΧΕΙΡΙΣΗ,ΠΑΡΑΚΟΛΟΥΘΗΣΗ ΚΑΙ ΥΛΟΠΟΙΗΣΗ ΕΡΓΩΝ/ΠΡΟΓΡΑΜΜΑΤΩΝ ΕΣΠΑ (ΣΕ ΜΗΝΕΣ)</t>
  </si>
  <si>
    <t xml:space="preserve">2.1 ΑΠΟΔΕΔΕΙΓΜΕΝΗ ΕΠΑΓΓΕΛΜΑΤΙΚΗ ΕΜΕΙΡΙΑ ΩΣ ΥΠΕΥΘΥΝΟΣ ΟΜΑΔΑΣ ΕΡΓΟΥ ΣΕ ΠΡΟΓΡΑΜΜΑΤΑ ΕΣΠΑ (ΣΕ ΜΗΝΕΣ) </t>
  </si>
  <si>
    <t>ΣΥΝΟΛΟ   ΜΟΡΙΩΝ ΤΥΠΙΚΩΝ ΠΡΟΣΟΝΤΩΝ</t>
  </si>
  <si>
    <t>ΣΥΝΟΛΟ ΜΟΡΙΩΝ ΜΕΤΑΠΤΥΧΙΑΚΩΝ ΤΙΤΛΩΝ ΣΠΟΥΔΩΝ</t>
  </si>
  <si>
    <t>ΧΩΡΙΣ ΠΙΣΤΟΠΟΙΗΣΗ</t>
  </si>
  <si>
    <t xml:space="preserve">ΑΡ. ΠΡΩΤ. </t>
  </si>
  <si>
    <t>0-6μηνες</t>
  </si>
  <si>
    <r>
      <t>ΠΡΟΣΩΡΙΝΟΣ ΠΙΝΑΚΑΣ ΚΑΤΑΤΑΞΗΣ  ΓΙΑ ΜΙΑ (1) ΘΕΣΗ ΥΠΕΥΘΥΝΟΥ ΟΜΑΔΑΣ  ΕΡΓΟΥ Κ.Δ.Β.Μ.-ΝΕΑ ΦΑΣΗ  (ΑΡ. ΠΡΩΤ. ΠΡΟΣΚΛΗΣΗΣ : 660/11/39090/15.10.2019)</t>
    </r>
    <r>
      <rPr>
        <b/>
        <sz val="9"/>
        <color rgb="FF000000"/>
        <rFont val="Calibri"/>
        <family val="2"/>
        <charset val="161"/>
        <scheme val="minor"/>
      </rPr>
      <t> </t>
    </r>
  </si>
  <si>
    <t>ΑΡΙΣΤΗ ΓΝΩΣΗ</t>
  </si>
  <si>
    <t xml:space="preserve">2. </t>
  </si>
  <si>
    <t xml:space="preserve">3. </t>
  </si>
  <si>
    <t xml:space="preserve">4. 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</si>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</sst>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b/>
      <sz val="11"/>
      <name val="Calibri"/>
      <family val="2"/>
      <charset val="161"/>
    </font>
    <font>
      <b/>
      <u/>
      <sz val="16"/>
      <color theme="1"/>
      <name val="Calibri"/>
      <family val="2"/>
      <charset val="161"/>
      <scheme val="minor"/>
    </font>
    <font>
      <b/>
      <sz val="9"/>
      <color rgb="FF0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4"/>
  <sheetViews>
    <sheetView tabSelected="1" zoomScale="80" zoomScaleNormal="80" workbookViewId="0">
      <selection activeCell="G17" sqref="G17"/>
    </sheetView>
  </sheetViews>
  <sheetFormatPr defaultRowHeight="15" x14ac:dyDescent="0.25"/>
  <cols>
    <col min="1" max="1" width="6" customWidth="1"/>
    <col min="2" max="2" width="13.5703125" customWidth="1"/>
    <col min="3" max="3" width="14.28515625" customWidth="1"/>
    <col min="4" max="4" width="13.140625" customWidth="1"/>
    <col min="5" max="5" width="10.7109375" customWidth="1"/>
    <col min="6" max="6" width="17" customWidth="1"/>
    <col min="7" max="7" width="15.140625" customWidth="1"/>
    <col min="8" max="10" width="11.85546875" customWidth="1"/>
    <col min="11" max="11" width="17" customWidth="1"/>
    <col min="12" max="12" width="16.85546875" customWidth="1"/>
    <col min="13" max="14" width="11.85546875" customWidth="1"/>
    <col min="15" max="15" width="9" customWidth="1"/>
    <col min="16" max="16" width="17.42578125" customWidth="1"/>
    <col min="17" max="17" width="21.42578125" customWidth="1"/>
    <col min="18" max="18" width="10.42578125" bestFit="1" customWidth="1"/>
    <col min="21" max="21" width="17" customWidth="1"/>
    <col min="22" max="22" width="11.140625" customWidth="1"/>
    <col min="23" max="23" width="17.42578125" customWidth="1"/>
    <col min="24" max="24" width="13.5703125" customWidth="1"/>
    <col min="25" max="25" width="16" customWidth="1"/>
    <col min="26" max="27" width="13.28515625" customWidth="1"/>
    <col min="28" max="28" width="13.85546875" customWidth="1"/>
    <col min="29" max="29" width="10.42578125" customWidth="1"/>
    <col min="30" max="30" width="14.42578125" customWidth="1"/>
    <col min="31" max="31" width="12.140625" customWidth="1"/>
    <col min="34" max="34" width="11.5703125" customWidth="1"/>
    <col min="37" max="37" width="15.140625" style="4" customWidth="1"/>
    <col min="38" max="38" width="14.85546875" customWidth="1"/>
  </cols>
  <sheetData>
    <row r="2" spans="1:37" ht="32.25" customHeight="1" thickBot="1" x14ac:dyDescent="0.3">
      <c r="A2" s="20" t="s">
        <v>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2"/>
    </row>
    <row r="3" spans="1:37" ht="150" x14ac:dyDescent="0.25">
      <c r="A3" s="39" t="s">
        <v>15</v>
      </c>
      <c r="B3" s="39" t="s">
        <v>37</v>
      </c>
      <c r="C3" s="39" t="s">
        <v>16</v>
      </c>
      <c r="D3" s="39" t="s">
        <v>17</v>
      </c>
      <c r="E3" s="40" t="s">
        <v>18</v>
      </c>
      <c r="F3" s="41" t="s">
        <v>19</v>
      </c>
      <c r="G3" s="42" t="s">
        <v>20</v>
      </c>
      <c r="H3" s="42" t="s">
        <v>21</v>
      </c>
      <c r="I3" s="43" t="s">
        <v>25</v>
      </c>
      <c r="J3" s="44" t="s">
        <v>30</v>
      </c>
      <c r="K3" s="41" t="s">
        <v>22</v>
      </c>
      <c r="L3" s="45" t="s">
        <v>26</v>
      </c>
      <c r="M3" s="42" t="s">
        <v>21</v>
      </c>
      <c r="N3" s="43" t="s">
        <v>25</v>
      </c>
      <c r="O3" s="46" t="s">
        <v>29</v>
      </c>
      <c r="P3" s="39" t="s">
        <v>35</v>
      </c>
      <c r="Q3" s="47" t="s">
        <v>23</v>
      </c>
      <c r="R3" s="47" t="s">
        <v>0</v>
      </c>
      <c r="S3" s="47" t="s">
        <v>1</v>
      </c>
      <c r="T3" s="47" t="s">
        <v>2</v>
      </c>
      <c r="U3" s="48" t="s">
        <v>33</v>
      </c>
      <c r="V3" s="49" t="s">
        <v>27</v>
      </c>
      <c r="W3" s="50" t="s">
        <v>32</v>
      </c>
      <c r="X3" s="50" t="s">
        <v>28</v>
      </c>
      <c r="Y3" s="51" t="s">
        <v>31</v>
      </c>
      <c r="Z3" s="52" t="s">
        <v>34</v>
      </c>
      <c r="AA3" s="53" t="s">
        <v>3</v>
      </c>
      <c r="AB3" s="47" t="s">
        <v>4</v>
      </c>
      <c r="AC3" s="47" t="s">
        <v>5</v>
      </c>
      <c r="AD3" s="47" t="s">
        <v>6</v>
      </c>
      <c r="AE3" s="47" t="s">
        <v>7</v>
      </c>
      <c r="AF3" s="47" t="s">
        <v>8</v>
      </c>
      <c r="AG3" s="47" t="s">
        <v>9</v>
      </c>
      <c r="AH3" s="47" t="s">
        <v>10</v>
      </c>
      <c r="AI3" s="47" t="s">
        <v>11</v>
      </c>
      <c r="AJ3" s="47" t="s">
        <v>12</v>
      </c>
      <c r="AK3" s="54" t="s">
        <v>24</v>
      </c>
    </row>
    <row r="4" spans="1:37" ht="37.5" customHeight="1" x14ac:dyDescent="0.25">
      <c r="A4" s="5">
        <v>1</v>
      </c>
      <c r="B4" s="55">
        <v>40802</v>
      </c>
      <c r="C4" s="11" t="s">
        <v>13</v>
      </c>
      <c r="D4" s="11" t="s">
        <v>13</v>
      </c>
      <c r="E4" s="12">
        <f t="shared" ref="E4" si="0">IF(D4="ΝΑΙ",3,0)</f>
        <v>3</v>
      </c>
      <c r="F4" s="13" t="s">
        <v>13</v>
      </c>
      <c r="G4" s="5">
        <f>IF(F4="ΟΧΙ",0,IF(F4="ΝΑΙ",6))</f>
        <v>6</v>
      </c>
      <c r="H4" s="11" t="s">
        <v>13</v>
      </c>
      <c r="I4" s="14">
        <f>IF(H4="ΟΧΙ",0,IF(H4="ΝΑΙ",3))</f>
        <v>3</v>
      </c>
      <c r="J4" s="15">
        <f>G4+I4</f>
        <v>9</v>
      </c>
      <c r="K4" s="13" t="s">
        <v>14</v>
      </c>
      <c r="L4" s="5">
        <f>IF(K4="ΟΧΙ",0,IF(K4="ΝΑΙ",9))</f>
        <v>0</v>
      </c>
      <c r="M4" s="11" t="s">
        <v>14</v>
      </c>
      <c r="N4" s="14">
        <f>IF(M4="ΟΧΙ",0,IF(M4="ΝΑΙ",3))</f>
        <v>0</v>
      </c>
      <c r="O4" s="16">
        <f t="shared" ref="O4" si="1">L4+N4</f>
        <v>0</v>
      </c>
      <c r="P4" s="16">
        <f>MAX(G4+I4,(L4+N4),)</f>
        <v>9</v>
      </c>
      <c r="Q4" s="3" t="s">
        <v>40</v>
      </c>
      <c r="R4" s="1">
        <f>IF(Q4="ΧΩΡΙΣ ΠΙΣΤΟΠΟΙΗΣΗ",0,IF(Q4="ΚΑΛΗ ΓΝΩΣΗ",1,IF(Q4="ΠΟΛΥ ΚΑΛΗ ΓΝΩΣΗ",2,IF(Q4="ΑΡΙΣΤΗ ΓΝΩΣΗ",3))))</f>
        <v>3</v>
      </c>
      <c r="S4" s="3" t="s">
        <v>13</v>
      </c>
      <c r="T4" s="5">
        <f>IF(S4="ΝΑΙ",3,0)</f>
        <v>3</v>
      </c>
      <c r="U4" s="7">
        <v>0</v>
      </c>
      <c r="V4" s="6">
        <f>IF(U4&lt;=27,TRUNC(0.3*U4),8)</f>
        <v>0</v>
      </c>
      <c r="W4" s="5">
        <v>41</v>
      </c>
      <c r="X4" s="5">
        <f>IF(W4&lt;=35,TRUNC(0.2*W4),7)</f>
        <v>7</v>
      </c>
      <c r="Y4" s="8">
        <f>(V4+X4)</f>
        <v>7</v>
      </c>
      <c r="Z4" s="10">
        <f>IF(C4="ΝΑΙ",Y4+E4+P4+R4+T4,0)</f>
        <v>25</v>
      </c>
      <c r="AA4" s="9"/>
      <c r="AB4" s="17">
        <f>IF(AA4="0-6μηνες",(2%*Z4),IF(AA4="7-12μηνες",(4%*Z4),IF(AA4="13-18μηνες",(6%*Z4),IF(AA4="19-24μηνες",(8%*Z4),IF(AA4="24+",(10%*Z4),0)))))</f>
        <v>0</v>
      </c>
      <c r="AC4" s="3" t="s">
        <v>14</v>
      </c>
      <c r="AD4" s="5">
        <f>IF(AC4="ΝΑΙ",(10%*Z4),0)</f>
        <v>0</v>
      </c>
      <c r="AE4" s="3" t="s">
        <v>14</v>
      </c>
      <c r="AF4" s="5">
        <f>IF(AE4="ΝΑΙ",(10%*Z4),0)</f>
        <v>0</v>
      </c>
      <c r="AG4" s="3" t="s">
        <v>14</v>
      </c>
      <c r="AH4" s="5">
        <f>IF(AG4="ΝΑΙ",(10%*Z4),0)</f>
        <v>0</v>
      </c>
      <c r="AI4" s="3" t="s">
        <v>14</v>
      </c>
      <c r="AJ4" s="5">
        <f>IF(AI4="ΝΑΙ",(10%*Z4),0)</f>
        <v>0</v>
      </c>
      <c r="AK4" s="2">
        <f>Z4+AB4+AD4+AF4+AH4+AJ4</f>
        <v>25</v>
      </c>
    </row>
  </sheetData>
  <mergeCells count="1">
    <mergeCell ref="A2:AA2"/>
  </mergeCells>
  <dataValidations xWindow="109" yWindow="496" count="10">
    <dataValidation type="list" allowBlank="1" showInputMessage="1" showErrorMessage="1" sqref="AI3:AI4 S3:S4 AE3:AE4 AC3:AC4 H4 M4 AG3:AG4 D4">
      <formula1>"ΝΑΙ,ΟΧΙ"</formula1>
    </dataValidation>
    <dataValidation type="list" allowBlank="1" showInputMessage="1" showErrorMessage="1" sqref="Q4">
      <formula1>"ΧΩΡΙΣ ΠΙΣΤΟΠΟΙΗΣΗ,ΚΑΛΗ ΓΝΩΣΗ,ΠΟΛΥ ΚΑΛΗ ΓΝΩΣΗ,ΑΡΙΣΤΗ ΓΝΩΣΗ"</formula1>
    </dataValidation>
    <dataValidation type="list" allowBlank="1" showInputMessage="1" showErrorMessage="1" promptTitle="ΠΤΥΧΙΟ ΑΕΙ/ΑΤΕΙ" prompt="ΝΑΙ/ΟΧΙ" sqref="C4">
      <formula1>"ΝΑΙ,ΟΧΙ"</formula1>
    </dataValidation>
    <dataValidation allowBlank="1" showInputMessage="1" showErrorMessage="1" promptTitle="ΕΛΛΗΝΙΚΑ ΚΕΦΑΛΑΙΑ" prompt="ΕΛΛΗΝΙΚΑ ΚΕΦΑΛΑΙΑ ΓΡΑΜΜΑΤΑ" sqref="B3:B4"/>
    <dataValidation type="list" allowBlank="1" showInputMessage="1" showErrorMessage="1" sqref="F4 K4">
      <formula1>"ΟΧΙ,ΝΑΙ,"</formula1>
    </dataValidation>
    <dataValidation type="list" allowBlank="1" showInputMessage="1" showErrorMessage="1" sqref="AA3:AA4">
      <formula1>"0-6μηνες,7-12μηνες,13-18μηνες,19-24μηνες,24+"</formula1>
    </dataValidation>
    <dataValidation type="list" allowBlank="1" showDropDown="1" showInputMessage="1" showErrorMessage="1" sqref="F3">
      <formula1>"ΝΑΙ,ΟΧΙ"</formula1>
    </dataValidation>
    <dataValidation type="list" errorStyle="information" allowBlank="1" showDropDown="1" showInputMessage="1" showErrorMessage="1" promptTitle="ΠΤΥΧΙΟ ΑΕΙ/ΑΤΕΙ" prompt="ΝΑΙ/ΟΧΙ" sqref="C3">
      <formula1>"ΝΑΙ,ΟΧΙ"</formula1>
    </dataValidation>
    <dataValidation type="list" errorStyle="information" allowBlank="1" showDropDown="1" showInputMessage="1" showErrorMessage="1" sqref="D3 H3">
      <formula1>"ΝΑΙ,ΟΧΙ"</formula1>
    </dataValidation>
    <dataValidation type="list" allowBlank="1" showInputMessage="1" showErrorMessage="1" sqref="Q3">
      <formula1>$Q$3:$Q$4</formula1>
    </dataValidation>
  </dataValidations>
  <pageMargins left="0.70866141732283472" right="0.70866141732283472" top="0.74803149606299213" bottom="0.74803149606299213" header="0.31496062992125984" footer="0.31496062992125984"/>
  <pageSetup paperSize="8" scale="1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zoomScale="80" zoomScaleNormal="80" workbookViewId="0">
      <selection activeCell="F5" sqref="F5:F6"/>
    </sheetView>
  </sheetViews>
  <sheetFormatPr defaultRowHeight="15" x14ac:dyDescent="0.25"/>
  <cols>
    <col min="2" max="3" width="10.85546875" customWidth="1"/>
  </cols>
  <sheetData>
    <row r="1" spans="1:37" ht="280.5" customHeight="1" x14ac:dyDescent="0.25">
      <c r="A1" s="23" t="s">
        <v>15</v>
      </c>
      <c r="B1" s="23" t="s">
        <v>37</v>
      </c>
      <c r="C1" s="23" t="s">
        <v>16</v>
      </c>
      <c r="D1" s="23" t="s">
        <v>17</v>
      </c>
      <c r="E1" s="24" t="s">
        <v>18</v>
      </c>
      <c r="F1" s="25" t="s">
        <v>19</v>
      </c>
      <c r="G1" s="26" t="s">
        <v>20</v>
      </c>
      <c r="H1" s="26" t="s">
        <v>21</v>
      </c>
      <c r="I1" s="27" t="s">
        <v>25</v>
      </c>
      <c r="J1" s="28" t="s">
        <v>30</v>
      </c>
      <c r="K1" s="25" t="s">
        <v>22</v>
      </c>
      <c r="L1" s="29" t="s">
        <v>26</v>
      </c>
      <c r="M1" s="26" t="s">
        <v>21</v>
      </c>
      <c r="N1" s="27" t="s">
        <v>25</v>
      </c>
      <c r="O1" s="30" t="s">
        <v>29</v>
      </c>
      <c r="P1" s="23" t="s">
        <v>35</v>
      </c>
      <c r="Q1" s="31" t="s">
        <v>23</v>
      </c>
      <c r="R1" s="31" t="s">
        <v>0</v>
      </c>
      <c r="S1" s="31" t="s">
        <v>1</v>
      </c>
      <c r="T1" s="31" t="s">
        <v>2</v>
      </c>
      <c r="U1" s="32" t="s">
        <v>33</v>
      </c>
      <c r="V1" s="33" t="s">
        <v>27</v>
      </c>
      <c r="W1" s="34" t="s">
        <v>32</v>
      </c>
      <c r="X1" s="34" t="s">
        <v>28</v>
      </c>
      <c r="Y1" s="35" t="s">
        <v>31</v>
      </c>
      <c r="Z1" s="36" t="s">
        <v>34</v>
      </c>
      <c r="AA1" s="37" t="s">
        <v>3</v>
      </c>
      <c r="AB1" s="31" t="s">
        <v>4</v>
      </c>
      <c r="AC1" s="31" t="s">
        <v>5</v>
      </c>
      <c r="AD1" s="31" t="s">
        <v>6</v>
      </c>
      <c r="AE1" s="31" t="s">
        <v>7</v>
      </c>
      <c r="AF1" s="31" t="s">
        <v>8</v>
      </c>
      <c r="AG1" s="31" t="s">
        <v>9</v>
      </c>
      <c r="AH1" s="31" t="s">
        <v>10</v>
      </c>
      <c r="AI1" s="31" t="s">
        <v>11</v>
      </c>
      <c r="AJ1" s="31" t="s">
        <v>12</v>
      </c>
      <c r="AK1" s="38" t="s">
        <v>24</v>
      </c>
    </row>
    <row r="2" spans="1:37" ht="45" x14ac:dyDescent="0.25">
      <c r="A2" s="5" t="s">
        <v>44</v>
      </c>
      <c r="B2" s="55">
        <v>39907</v>
      </c>
      <c r="C2" s="11" t="s">
        <v>14</v>
      </c>
      <c r="D2" s="11" t="s">
        <v>14</v>
      </c>
      <c r="E2" s="5"/>
      <c r="F2" s="11" t="s">
        <v>14</v>
      </c>
      <c r="G2" s="5"/>
      <c r="H2" s="11" t="s">
        <v>14</v>
      </c>
      <c r="I2" s="11"/>
      <c r="J2" s="11"/>
      <c r="K2" s="11" t="s">
        <v>14</v>
      </c>
      <c r="L2" s="5"/>
      <c r="M2" s="11" t="s">
        <v>14</v>
      </c>
      <c r="N2" s="11"/>
      <c r="O2" s="11"/>
      <c r="P2" s="11"/>
      <c r="Q2" s="3" t="s">
        <v>36</v>
      </c>
      <c r="R2" s="1"/>
      <c r="S2" s="3" t="s">
        <v>14</v>
      </c>
      <c r="T2" s="5"/>
      <c r="U2" s="5">
        <v>0</v>
      </c>
      <c r="V2" s="5"/>
      <c r="W2" s="5">
        <v>0</v>
      </c>
      <c r="X2" s="5"/>
      <c r="Y2" s="5"/>
      <c r="Z2" s="5">
        <v>0</v>
      </c>
      <c r="AA2" s="18" t="s">
        <v>38</v>
      </c>
      <c r="AB2" s="17"/>
      <c r="AC2" s="3" t="s">
        <v>14</v>
      </c>
      <c r="AD2" s="5"/>
      <c r="AE2" s="3" t="s">
        <v>14</v>
      </c>
      <c r="AF2" s="5"/>
      <c r="AG2" s="3" t="s">
        <v>14</v>
      </c>
      <c r="AH2" s="5"/>
      <c r="AI2" s="3" t="s">
        <v>14</v>
      </c>
      <c r="AJ2" s="5"/>
      <c r="AK2" s="2">
        <v>0</v>
      </c>
    </row>
    <row r="3" spans="1:37" ht="45" x14ac:dyDescent="0.25">
      <c r="A3" s="19" t="s">
        <v>41</v>
      </c>
      <c r="B3" s="56">
        <v>40118</v>
      </c>
      <c r="C3" s="11" t="s">
        <v>14</v>
      </c>
      <c r="D3" s="11" t="s">
        <v>14</v>
      </c>
      <c r="E3" s="5"/>
      <c r="F3" s="11" t="s">
        <v>14</v>
      </c>
      <c r="G3" s="5"/>
      <c r="H3" s="11" t="s">
        <v>14</v>
      </c>
      <c r="I3" s="11"/>
      <c r="J3" s="11"/>
      <c r="K3" s="11" t="s">
        <v>14</v>
      </c>
      <c r="L3" s="5"/>
      <c r="M3" s="11" t="s">
        <v>14</v>
      </c>
      <c r="N3" s="11"/>
      <c r="O3" s="11"/>
      <c r="P3" s="11"/>
      <c r="Q3" s="3" t="s">
        <v>36</v>
      </c>
      <c r="R3" s="1"/>
      <c r="S3" s="3" t="s">
        <v>14</v>
      </c>
      <c r="T3" s="5"/>
      <c r="U3" s="5">
        <v>0</v>
      </c>
      <c r="V3" s="5"/>
      <c r="W3" s="5">
        <v>0</v>
      </c>
      <c r="X3" s="5"/>
      <c r="Y3" s="5"/>
      <c r="Z3" s="5">
        <v>0</v>
      </c>
      <c r="AA3" s="18" t="s">
        <v>38</v>
      </c>
      <c r="AB3" s="17"/>
      <c r="AC3" s="3" t="s">
        <v>14</v>
      </c>
      <c r="AD3" s="5"/>
      <c r="AE3" s="3" t="s">
        <v>14</v>
      </c>
      <c r="AF3" s="5"/>
      <c r="AG3" s="3" t="s">
        <v>14</v>
      </c>
      <c r="AH3" s="5"/>
      <c r="AI3" s="3" t="s">
        <v>14</v>
      </c>
      <c r="AJ3" s="5"/>
      <c r="AK3" s="2">
        <v>0</v>
      </c>
    </row>
    <row r="4" spans="1:37" ht="45" x14ac:dyDescent="0.25">
      <c r="A4" s="19" t="s">
        <v>42</v>
      </c>
      <c r="B4" s="56">
        <v>40804</v>
      </c>
      <c r="C4" s="11" t="s">
        <v>14</v>
      </c>
      <c r="D4" s="11" t="s">
        <v>14</v>
      </c>
      <c r="E4" s="5"/>
      <c r="F4" s="11" t="s">
        <v>14</v>
      </c>
      <c r="G4" s="5"/>
      <c r="H4" s="11" t="s">
        <v>14</v>
      </c>
      <c r="I4" s="11"/>
      <c r="J4" s="11"/>
      <c r="K4" s="11" t="s">
        <v>14</v>
      </c>
      <c r="L4" s="5"/>
      <c r="M4" s="11" t="s">
        <v>14</v>
      </c>
      <c r="N4" s="11"/>
      <c r="O4" s="11"/>
      <c r="P4" s="11"/>
      <c r="Q4" s="3" t="s">
        <v>36</v>
      </c>
      <c r="R4" s="1"/>
      <c r="S4" s="3" t="s">
        <v>14</v>
      </c>
      <c r="T4" s="5"/>
      <c r="U4" s="5">
        <v>0</v>
      </c>
      <c r="V4" s="5"/>
      <c r="W4" s="5">
        <v>0</v>
      </c>
      <c r="X4" s="5"/>
      <c r="Y4" s="5"/>
      <c r="Z4" s="5">
        <v>0</v>
      </c>
      <c r="AA4" s="18" t="s">
        <v>38</v>
      </c>
      <c r="AB4" s="17"/>
      <c r="AC4" s="3" t="s">
        <v>14</v>
      </c>
      <c r="AD4" s="5"/>
      <c r="AE4" s="3" t="s">
        <v>14</v>
      </c>
      <c r="AF4" s="5"/>
      <c r="AG4" s="3" t="s">
        <v>14</v>
      </c>
      <c r="AH4" s="5"/>
      <c r="AI4" s="3" t="s">
        <v>14</v>
      </c>
      <c r="AJ4" s="5"/>
      <c r="AK4" s="2">
        <v>0</v>
      </c>
    </row>
    <row r="5" spans="1:37" ht="45" x14ac:dyDescent="0.25">
      <c r="A5" s="19" t="s">
        <v>43</v>
      </c>
      <c r="B5" s="56">
        <v>40859</v>
      </c>
      <c r="C5" s="11" t="s">
        <v>14</v>
      </c>
      <c r="D5" s="11" t="s">
        <v>14</v>
      </c>
      <c r="E5" s="5"/>
      <c r="F5" s="11" t="s">
        <v>14</v>
      </c>
      <c r="G5" s="5"/>
      <c r="H5" s="11" t="s">
        <v>14</v>
      </c>
      <c r="I5" s="11"/>
      <c r="J5" s="11"/>
      <c r="K5" s="11" t="s">
        <v>14</v>
      </c>
      <c r="L5" s="5"/>
      <c r="M5" s="11" t="s">
        <v>14</v>
      </c>
      <c r="N5" s="11"/>
      <c r="O5" s="11"/>
      <c r="P5" s="11"/>
      <c r="Q5" s="3" t="s">
        <v>36</v>
      </c>
      <c r="R5" s="1"/>
      <c r="S5" s="3" t="s">
        <v>14</v>
      </c>
      <c r="T5" s="5"/>
      <c r="U5" s="5">
        <v>0</v>
      </c>
      <c r="V5" s="5"/>
      <c r="W5" s="5">
        <v>0</v>
      </c>
      <c r="X5" s="5"/>
      <c r="Y5" s="5"/>
      <c r="Z5" s="5">
        <v>0</v>
      </c>
      <c r="AA5" s="18" t="s">
        <v>38</v>
      </c>
      <c r="AB5" s="17"/>
      <c r="AC5" s="3" t="s">
        <v>14</v>
      </c>
      <c r="AD5" s="5"/>
      <c r="AE5" s="3" t="s">
        <v>14</v>
      </c>
      <c r="AF5" s="5"/>
      <c r="AG5" s="3" t="s">
        <v>14</v>
      </c>
      <c r="AH5" s="5"/>
      <c r="AI5" s="3" t="s">
        <v>14</v>
      </c>
      <c r="AJ5" s="5"/>
      <c r="AK5" s="2">
        <v>0</v>
      </c>
    </row>
  </sheetData>
  <dataValidations count="10">
    <dataValidation type="list" allowBlank="1" showInputMessage="1" showErrorMessage="1" sqref="Q1">
      <formula1>$Q$3:$Q$4</formula1>
    </dataValidation>
    <dataValidation type="list" errorStyle="information" allowBlank="1" showDropDown="1" showInputMessage="1" showErrorMessage="1" sqref="D1 H1">
      <formula1>"ΝΑΙ,ΟΧΙ"</formula1>
    </dataValidation>
    <dataValidation type="list" errorStyle="information" allowBlank="1" showDropDown="1" showInputMessage="1" showErrorMessage="1" promptTitle="ΠΤΥΧΙΟ ΑΕΙ/ΑΤΕΙ" prompt="ΝΑΙ/ΟΧΙ" sqref="C1">
      <formula1>"ΝΑΙ,ΟΧΙ"</formula1>
    </dataValidation>
    <dataValidation type="list" allowBlank="1" showDropDown="1" showInputMessage="1" showErrorMessage="1" sqref="F1">
      <formula1>"ΝΑΙ,ΟΧΙ"</formula1>
    </dataValidation>
    <dataValidation type="list" allowBlank="1" showInputMessage="1" showErrorMessage="1" sqref="AA1:AA5">
      <formula1>"0-6μηνες,7-12μηνες,13-18μηνες,19-24μηνες,24+"</formula1>
    </dataValidation>
    <dataValidation type="list" allowBlank="1" showInputMessage="1" showErrorMessage="1" sqref="F2:F5 K2:K5">
      <formula1>"ΟΧΙ,ΝΑΙ,"</formula1>
    </dataValidation>
    <dataValidation allowBlank="1" showInputMessage="1" showErrorMessage="1" promptTitle="ΕΛΛΗΝΙΚΑ ΚΕΦΑΛΑΙΑ" prompt="ΕΛΛΗΝΙΚΑ ΚΕΦΑΛΑΙΑ ΓΡΑΜΜΑΤΑ" sqref="B1:B2"/>
    <dataValidation type="list" allowBlank="1" showInputMessage="1" showErrorMessage="1" promptTitle="ΠΤΥΧΙΟ ΑΕΙ/ΑΤΕΙ" prompt="ΝΑΙ/ΟΧΙ" sqref="C2:C5">
      <formula1>"ΝΑΙ,ΟΧΙ"</formula1>
    </dataValidation>
    <dataValidation type="list" allowBlank="1" showInputMessage="1" showErrorMessage="1" sqref="Q2:Q5">
      <formula1>"ΧΩΡΙΣ ΠΙΣΤΟΠΟΙΗΣΗ,ΚΑΛΗ ΓΝΩΣΗ,ΠΟΛΥ ΚΑΛΗ ΓΝΩΣΗ,ΑΡΙΣΤΗ ΓΝΩΣΗ"</formula1>
    </dataValidation>
    <dataValidation type="list" allowBlank="1" showInputMessage="1" showErrorMessage="1" sqref="AI1:AI5 S1:S5 AE1:AE5 AC1:AC5 H2:H5 M2:M5 AG1:AG5 D2:D5">
      <formula1>"ΝΑΙ,ΟΧΙ"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ΑΠΟΔΕΚΤΗ ΑΙΤΗΣΗ</vt:lpstr>
      <vt:lpstr>ΑΠΟΡΡΙΠΤΕΕΣ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Κωνσταντίνα Φούσα</cp:lastModifiedBy>
  <cp:lastPrinted>2019-11-19T11:21:07Z</cp:lastPrinted>
  <dcterms:created xsi:type="dcterms:W3CDTF">2017-09-29T06:48:08Z</dcterms:created>
  <dcterms:modified xsi:type="dcterms:W3CDTF">2019-12-10T06:45:37Z</dcterms:modified>
</cp:coreProperties>
</file>