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sdddee\"/>
    </mc:Choice>
  </mc:AlternateContent>
  <bookViews>
    <workbookView xWindow="0" yWindow="0" windowWidth="19200" windowHeight="11595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AM3" i="1"/>
  <c r="AF3" i="1"/>
  <c r="AS3" i="1"/>
  <c r="Q3" i="1" l="1"/>
  <c r="R3" i="1" s="1"/>
  <c r="AT3" i="1" l="1"/>
  <c r="AU3" i="1" s="1"/>
  <c r="BE3" i="1" l="1"/>
  <c r="BC3" i="1"/>
  <c r="AW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<sst xmlns="http://schemas.openxmlformats.org/spreadsheetml/2006/main" count="76" uniqueCount="63">
  <si>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</si>
  <si>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</si>
  <si>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</si>
  <si>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</si>
  <si>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</si>
  <si>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</si>
  <si>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</si>
  <si>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</si>
  <si>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</si>
  <si>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</si>
  <si>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</si>
  <si>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</si>
  <si>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</si>
  <si>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</si>
  <si>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</si>
  <si>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</si>
  <si>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</si>
  <si>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</si>
  <si>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</si>
  <si>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</si>
  <si>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</si>
  <si>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</si>
  <si>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</si>
  <si>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</si>
  <si>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</si>
  <si>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</si>
  <si>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</si>
  <si>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</si>
  <si>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</si>
  <si>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</si>
  <si>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</si>
  <si>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</si>
  <si>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</si>
  <si>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</si>
  <si>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</si>
  <si>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</si>
  <si>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</si>
  <si>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</si>
  <si>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</si>
  <si>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</si>
  <si>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</si>
  <si>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</si>
  <si>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</si>
  <si>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</si>
  <si>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</si>
  <si>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</si>
  <si>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</si>
  <si>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</si>
  <si>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</si>
  <si>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</si>
  <si>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</si>
  <si>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</si>
  <si>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</si>
  <si>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</si>
  <si>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</si>
  <si>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</si>
  <si>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</si>
  <si>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</si>
  <si>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</si>
  <si>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</si>
  <si>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</si>
  <si>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ΠΕΛΟΠΟΝΝΗΣΟΣ</t>
  </si>
  <si>
    <t>40226/24-10-2019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</si>
</sst>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E9" sqref="E9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51" t="s">
        <v>61</v>
      </c>
      <c r="D3" s="52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4</v>
      </c>
      <c r="R3" s="43">
        <f t="shared" ref="R3" si="8">IF(D3="ΝΑΙ",Q3,0)</f>
        <v>4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70</v>
      </c>
      <c r="AA3" s="34">
        <f t="shared" ref="AA3" si="13">IF(Z3&lt;=400,(TRUNC(Z3/50))/4,2)</f>
        <v>0.25</v>
      </c>
      <c r="AB3" s="36">
        <v>212</v>
      </c>
      <c r="AC3" s="34">
        <f t="shared" ref="AC3" si="14">IF(AB3&lt;=400,(TRUNC(AB3/50))/4,2)</f>
        <v>1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1.25</v>
      </c>
      <c r="AG3" s="38">
        <v>2</v>
      </c>
      <c r="AH3" s="44">
        <f t="shared" ref="AH3" si="17">IF(AG3&lt;=7,AG3,7)</f>
        <v>2</v>
      </c>
      <c r="AI3" s="36">
        <v>250</v>
      </c>
      <c r="AJ3" s="34">
        <f t="shared" ref="AJ3" si="18">IF(AI3&lt;=800,(TRUNC(AI3/50))/4,4)</f>
        <v>1.25</v>
      </c>
      <c r="AK3" s="36">
        <v>9</v>
      </c>
      <c r="AL3" s="34">
        <f t="shared" ref="AL3" si="19">IF(AK3&gt;4,4,AK3)</f>
        <v>4</v>
      </c>
      <c r="AM3" s="45">
        <f t="shared" ref="AM3" si="20">(AH3+AJ3+AL3)</f>
        <v>7.25</v>
      </c>
      <c r="AN3" s="38">
        <v>0</v>
      </c>
      <c r="AO3" s="34">
        <f t="shared" ref="AO3" si="21">IF(AN3&gt;6,6,AN3)</f>
        <v>0</v>
      </c>
      <c r="AP3" s="36">
        <v>0</v>
      </c>
      <c r="AQ3" s="34">
        <f t="shared" ref="AQ3" si="22">IF(AP3&gt;4,4,AP3)</f>
        <v>0</v>
      </c>
      <c r="AR3" s="36">
        <v>5</v>
      </c>
      <c r="AS3" s="34">
        <f t="shared" ref="AS3" si="23">IF(AR3&gt;4,4,AR3)</f>
        <v>4</v>
      </c>
      <c r="AT3" s="45">
        <f t="shared" ref="AT3" si="24">AS3+AQ3+AO3</f>
        <v>4</v>
      </c>
      <c r="AU3" s="46">
        <f t="shared" ref="AU3" si="25">IF(D3="ΝΑΙ",AT3+AM3+AF3+Y3+R3,0)</f>
        <v>18.5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8.5</v>
      </c>
      <c r="BG3" s="48">
        <f t="shared" ref="BG3" si="31">AU3+AW3+AY3+BA3+BC3+BE3+BF3</f>
        <v>27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BB2:BB3 BD2:BD3 AX2:AX3 N3 W2:W3 I3 AZ2:AZ3 E3">
      <formula1>"ΝΑΙ,ΟΧΙ"</formula1>
    </dataValidation>
    <dataValidation type="list" allowBlank="1" showInputMessage="1" showErrorMessage="1" sqref="U3 S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L3 G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2019-11-29T09:03:06Z</dcterms:modified>
</cp:coreProperties>
</file>