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oukala.a\Desktop\ΤΑΣΟΣ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Φύλλο1!$A$3:$V$3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R6" i="1"/>
  <c r="O6" i="1"/>
  <c r="H6" i="1"/>
  <c r="T5" i="1"/>
  <c r="R5" i="1"/>
  <c r="H5" i="1"/>
  <c r="F5" i="1"/>
  <c r="T4" i="1"/>
  <c r="R4" i="1"/>
  <c r="O4" i="1"/>
  <c r="P4" i="1" s="1"/>
  <c r="P6" i="1" l="1"/>
  <c r="U6" i="1" s="1"/>
  <c r="U4" i="1"/>
  <c r="P5" i="1"/>
  <c r="U5" i="1" s="1"/>
</calcChain>
</file>

<file path=xl/sharedStrings.xml><?xml version="1.0" encoding="utf-8"?>
<sst xmlns="http://schemas.openxmlformats.org/spreadsheetml/2006/main" count="37" uniqueCount="30">
  <si>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</si>
  <si>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</si>
  <si>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</si>
  <si>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</si>
  <si>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</si>
  <si>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</si>
  <si>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</si>
  <si>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</si>
  <si>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</si>
  <si>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</si>
  <si>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3. ΞΕΝΗ ΓΛΩΣΣΑ ΜΟΡΙΑ</t>
  </si>
  <si>
    <t>4. ΓΝΩΣΗ Η/Υ ΜΟΡΙΑ</t>
  </si>
  <si>
    <t>5. ΠΡΟΤΑΣΗ / ΣΥΝΕΝΤΕΥΞΗ ΜΟΡΙΑ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</si>
  <si>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</si>
  <si>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</si>
  <si>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</si>
  <si>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</si>
  <si>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</si>
  <si>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ΌΧΙ</t>
  </si>
  <si>
    <t>ΒΑΘΜΟΣ ΣΥΝΕΝΤΕΥΞΗΣ (0-20)</t>
  </si>
  <si>
    <t>2.1-ΕΠΑΓΓΕΛΜΑΤΙΚΗ ΕΜΠΕΙΡΙΑ ΜΟΡΙΑ (0- 8)</t>
  </si>
  <si>
    <t>2.2-ΕΠΑΓΓΕΛΜΑΤΙΚΗ ΕΜΠΕΙΡΙΑ ΜΟΡΙΑ (0- 7)</t>
  </si>
  <si>
    <t>ΠΡΟΣΩΡΙΝΟΣ ΠΙΝΑΚΑΣ ΚΑΤΑΤΑΞΗΣ ΤΗΣ ΥΠ ΑΡΙΘΜ. 660/1/2284/31-01-2022 ΠΡΟΣΚΛΗΣΗΣ ΕΚΔΗΛΩΣΗΣ ΕΝΔΙΑΦΕΡΟΝΤΟΣ ΓΙΑ ΤΙΣ ΘΕΣΕΙΣ ΔΥΟ (2) ΣΥΝΤΟΝΙΣΤΩΝ ΦΥΣΙΚΟΥ ΑΝΤΙΚΕΙΜΕΝΟΥ - ΜΕΛΩΝ ΟΜΑΔΑΣ ΕΡΓΟΥ ΣΔΕ, ΤΗΣ ΠΡΑΞΗΣ "ΣΧΟΛΕΙΑ ΔΕΥΤΕΡΗΣ ΕΥΚΑΙΡΙΑΣ", ΟΠΣ:5002546</t>
  </si>
  <si>
    <t xml:space="preserve">2.2-ΕΠΑΓΓΕΛΜΑΤΙΚΗ ΕΜΠΕΙΡΙΑ  
</t>
  </si>
  <si>
    <t xml:space="preserve">2.1-ΕΠΑΓΓΕΛΜΑΤΙΚΗ ΕΜΠΕΙΡΙΑ 
</t>
  </si>
  <si>
    <t>Απορρίπτεται διότι δεν έχει προσκομίσει πρόταση</t>
  </si>
  <si>
    <t>ΟΧΙ</t>
  </si>
  <si>
    <t>ΧΩΡΙΣ ΠΙΣΤΟΠΟΙΗΣΗ</t>
  </si>
  <si>
    <t xml:space="preserve">Απορρίπτεται διότι δεν προσήλθε στην συνέντευξη 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</si>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</sst>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="124" zoomScaleNormal="124" workbookViewId="0">
      <selection activeCell="A2" sqref="A2:D2"/>
    </sheetView>
  </sheetViews>
  <sheetFormatPr defaultColWidth="9.140625" defaultRowHeight="21.95" customHeight="1" x14ac:dyDescent="0.25"/>
  <cols>
    <col min="1" max="1" width="9.140625" style="1"/>
    <col min="2" max="2" width="15.7109375" style="1" customWidth="1"/>
    <col min="3" max="3" width="15.42578125" style="1" customWidth="1"/>
    <col min="4" max="4" width="18.42578125" style="1" customWidth="1"/>
    <col min="5" max="5" width="20.7109375" style="2" bestFit="1" customWidth="1"/>
    <col min="6" max="6" width="16.42578125" style="2" customWidth="1"/>
    <col min="7" max="7" width="20.7109375" style="2" bestFit="1" customWidth="1"/>
    <col min="8" max="8" width="16.42578125" style="2" customWidth="1"/>
    <col min="9" max="10" width="13.7109375" style="2" bestFit="1" customWidth="1"/>
    <col min="11" max="11" width="11.7109375" style="1" customWidth="1"/>
    <col min="12" max="12" width="11.28515625" style="2" customWidth="1"/>
    <col min="13" max="13" width="17.140625" style="1" bestFit="1" customWidth="1"/>
    <col min="14" max="14" width="20.85546875" style="1" customWidth="1"/>
    <col min="15" max="16" width="16.42578125" style="1" customWidth="1"/>
    <col min="17" max="17" width="14.5703125" style="1" customWidth="1"/>
    <col min="18" max="18" width="13.7109375" style="2" bestFit="1" customWidth="1"/>
    <col min="19" max="19" width="21.140625" style="1" customWidth="1"/>
    <col min="20" max="20" width="13.7109375" style="2" bestFit="1" customWidth="1"/>
    <col min="21" max="21" width="14.85546875" style="2" customWidth="1"/>
    <col min="22" max="22" width="68.7109375" style="1" customWidth="1"/>
    <col min="23" max="16384" width="9.140625" style="1"/>
  </cols>
  <sheetData>
    <row r="1" spans="1:22" ht="21.95" customHeight="1" x14ac:dyDescent="0.3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21.95" customHeight="1" thickBot="1" x14ac:dyDescent="0.3">
      <c r="A2" s="32" t="s">
        <v>29</v>
      </c>
      <c r="B2" s="33"/>
      <c r="C2" s="33"/>
      <c r="D2" s="34"/>
    </row>
    <row r="3" spans="1:22" ht="88.5" customHeight="1" thickBot="1" x14ac:dyDescent="0.3">
      <c r="A3" s="28" t="s">
        <v>1</v>
      </c>
      <c r="B3" s="29" t="s">
        <v>4</v>
      </c>
      <c r="C3" s="30" t="s">
        <v>9</v>
      </c>
      <c r="D3" s="31" t="s">
        <v>8</v>
      </c>
      <c r="E3" s="13" t="s">
        <v>24</v>
      </c>
      <c r="F3" s="8" t="s">
        <v>20</v>
      </c>
      <c r="G3" s="10" t="s">
        <v>23</v>
      </c>
      <c r="H3" s="8" t="s">
        <v>21</v>
      </c>
      <c r="I3" s="3" t="s">
        <v>2</v>
      </c>
      <c r="J3" s="4" t="s">
        <v>10</v>
      </c>
      <c r="K3" s="3" t="s">
        <v>0</v>
      </c>
      <c r="L3" s="7" t="s">
        <v>11</v>
      </c>
      <c r="M3" s="12" t="s">
        <v>6</v>
      </c>
      <c r="N3" s="12" t="s">
        <v>19</v>
      </c>
      <c r="O3" s="14" t="s">
        <v>12</v>
      </c>
      <c r="P3" s="5" t="s">
        <v>5</v>
      </c>
      <c r="Q3" s="11" t="s">
        <v>13</v>
      </c>
      <c r="R3" s="4" t="s">
        <v>14</v>
      </c>
      <c r="S3" s="11" t="s">
        <v>15</v>
      </c>
      <c r="T3" s="4" t="s">
        <v>16</v>
      </c>
      <c r="U3" s="6" t="s">
        <v>3</v>
      </c>
      <c r="V3" s="9" t="s">
        <v>7</v>
      </c>
    </row>
    <row r="4" spans="1:22" s="15" customFormat="1" ht="28.5" customHeight="1" x14ac:dyDescent="0.25">
      <c r="A4" s="16">
        <v>1</v>
      </c>
      <c r="B4" s="16">
        <v>4499</v>
      </c>
      <c r="C4" s="16" t="s">
        <v>17</v>
      </c>
      <c r="D4" s="16">
        <v>0</v>
      </c>
      <c r="E4" s="19">
        <v>0</v>
      </c>
      <c r="F4" s="19">
        <v>0</v>
      </c>
      <c r="G4" s="19">
        <v>0</v>
      </c>
      <c r="H4" s="19">
        <v>0</v>
      </c>
      <c r="I4" s="20" t="s">
        <v>27</v>
      </c>
      <c r="J4" s="19">
        <v>0</v>
      </c>
      <c r="K4" s="20" t="s">
        <v>26</v>
      </c>
      <c r="L4" s="19">
        <v>0</v>
      </c>
      <c r="M4" s="19">
        <v>0</v>
      </c>
      <c r="N4" s="19">
        <v>0</v>
      </c>
      <c r="O4" s="19">
        <f t="shared" ref="O4" si="0">M4+N4</f>
        <v>0</v>
      </c>
      <c r="P4" s="21">
        <f>D4+F4+H4+J4+L4+O4</f>
        <v>0</v>
      </c>
      <c r="Q4" s="22"/>
      <c r="R4" s="19" t="b">
        <f>IF(Q4="0-6",0.015,IF(Q4="6-12",0.015,IF(Q4="12-18",0.02,IF(Q4="18-24",0.02,IF(Q4="&gt;24",0.03)))))</f>
        <v>0</v>
      </c>
      <c r="S4" s="22" t="s">
        <v>18</v>
      </c>
      <c r="T4" s="19">
        <f>IF(S4="ΓΟΝΕΙΣ ΤΡΙΤΕΚΝΩΝ ΟΙΚΟΓΕΝΕΙΩΝ",0.3,IF(S4="ΟΧΙ",0,IF(S4="ΑμΕΑ",0.3,)))</f>
        <v>0</v>
      </c>
      <c r="U4" s="23">
        <f>P4+(P4*R4)+(P4*T4)</f>
        <v>0</v>
      </c>
      <c r="V4" s="24" t="s">
        <v>25</v>
      </c>
    </row>
    <row r="5" spans="1:22" s="17" customFormat="1" ht="28.5" customHeight="1" x14ac:dyDescent="0.25">
      <c r="A5" s="16">
        <v>2</v>
      </c>
      <c r="B5" s="16">
        <v>4494</v>
      </c>
      <c r="C5" s="16" t="s">
        <v>18</v>
      </c>
      <c r="D5" s="16">
        <v>0</v>
      </c>
      <c r="E5" s="19"/>
      <c r="F5" s="19">
        <f>E5*0.8</f>
        <v>0</v>
      </c>
      <c r="G5" s="19">
        <v>0</v>
      </c>
      <c r="H5" s="19">
        <f>G5*0.5</f>
        <v>0</v>
      </c>
      <c r="I5" s="20" t="s">
        <v>27</v>
      </c>
      <c r="J5" s="19">
        <v>0</v>
      </c>
      <c r="K5" s="20" t="s">
        <v>26</v>
      </c>
      <c r="L5" s="19">
        <v>0</v>
      </c>
      <c r="M5" s="19">
        <v>0</v>
      </c>
      <c r="N5" s="19">
        <v>0</v>
      </c>
      <c r="O5" s="19">
        <v>0</v>
      </c>
      <c r="P5" s="21">
        <f>D5+F5+H5+J5+L5+O5</f>
        <v>0</v>
      </c>
      <c r="Q5" s="22"/>
      <c r="R5" s="19" t="b">
        <f>IF(Q5="0-6",0.015,IF(Q5="6-12",0.015,IF(Q5="12-18",0.02,IF(Q5="18-24",0.02,IF(Q5="&gt;24",0.03)))))</f>
        <v>0</v>
      </c>
      <c r="S5" s="22"/>
      <c r="T5" s="19">
        <f>IF(S5="ΓΟΝΕΙΣ ΤΡΙΤΕΚΝΩΝ ΟΙΚΟΓΕΝΕΙΩΝ",0.1,IF(S5="ΜΕΛΗ ΜΟΝΟΓΟΝΕΪΚΩΝ ΟΙΚΟΓΕΝΕΙΩΝ",0.1,IF(S5="ΜΕΛΗ ΠΟΛΥΤΕΚΝΩΝ ΟΙΚΟΓΕΝΕΙΩΝ",0.1,IF(S5="ΑμΕΑ",0.1,))))</f>
        <v>0</v>
      </c>
      <c r="U5" s="23">
        <f>P5+(P5*R5)+(P5*T5)</f>
        <v>0</v>
      </c>
      <c r="V5" s="25" t="s">
        <v>25</v>
      </c>
    </row>
    <row r="6" spans="1:22" s="18" customFormat="1" ht="28.5" customHeight="1" x14ac:dyDescent="0.25">
      <c r="A6" s="16">
        <v>3</v>
      </c>
      <c r="B6" s="16">
        <v>4812</v>
      </c>
      <c r="C6" s="16" t="s">
        <v>18</v>
      </c>
      <c r="D6" s="16">
        <v>0</v>
      </c>
      <c r="E6" s="19">
        <v>0</v>
      </c>
      <c r="F6" s="19">
        <v>0</v>
      </c>
      <c r="G6" s="19">
        <v>0</v>
      </c>
      <c r="H6" s="19">
        <f t="shared" ref="H6" si="1">G6*0.5</f>
        <v>0</v>
      </c>
      <c r="I6" s="20" t="s">
        <v>27</v>
      </c>
      <c r="J6" s="19">
        <v>0</v>
      </c>
      <c r="K6" s="20" t="s">
        <v>26</v>
      </c>
      <c r="L6" s="19">
        <v>0</v>
      </c>
      <c r="M6" s="19">
        <v>0</v>
      </c>
      <c r="N6" s="19">
        <v>0</v>
      </c>
      <c r="O6" s="19">
        <f t="shared" ref="O6" si="2">M6+N6</f>
        <v>0</v>
      </c>
      <c r="P6" s="21">
        <f t="shared" ref="P6" si="3">D6+F6+H6+J6+L6+O6</f>
        <v>0</v>
      </c>
      <c r="Q6" s="22"/>
      <c r="R6" s="19" t="b">
        <f t="shared" ref="R6" si="4">IF(Q6="0-6",0.015,IF(Q6="6-12",0.015,IF(Q6="12-18",0.02,IF(Q6="18-24",0.02,IF(Q6="&gt;24",0.03)))))</f>
        <v>0</v>
      </c>
      <c r="S6" s="22"/>
      <c r="T6" s="19">
        <f t="shared" ref="T6" si="5">IF(S6="ΓΟΝΕΙΣ ΤΡΙΤΕΚΝΩΝ ΟΙΚΟΓΕΝΕΙΩΝ",0.1,IF(S6="ΜΕΛΗ ΜΟΝΟΓΟΝΕΪΚΩΝ ΟΙΚΟΓΕΝΕΙΩΝ",0.1,IF(S6="ΜΕΛΗ ΠΟΛΥΤΕΚΝΩΝ ΟΙΚΟΓΕΝΕΙΩΝ",0.1,IF(S6="ΑμΕΑ",0.1,))))</f>
        <v>0</v>
      </c>
      <c r="U6" s="23">
        <f t="shared" ref="U6" si="6">P6+(P6*R6)+(P6*T6)</f>
        <v>0</v>
      </c>
      <c r="V6" s="25" t="s">
        <v>28</v>
      </c>
    </row>
  </sheetData>
  <mergeCells count="2">
    <mergeCell ref="A1:V1"/>
    <mergeCell ref="A2:D2"/>
  </mergeCells>
  <dataValidations xWindow="204" yWindow="365" count="6">
    <dataValidation type="list" allowBlank="1" showInputMessage="1" showErrorMessage="1" sqref="K4:K6 K3">
      <formula1>"ΝΑΙ,ΟΧΙ"</formula1>
    </dataValidation>
    <dataValidation type="list" allowBlank="1" showInputMessage="1" showErrorMessage="1" sqref="I4:I6">
      <formula1>"ΧΩΡΙΣ ΠΙΣΤΟΠΟΙΗΣΗ,ΚΑΛΗ ΓΝΩΣΗ,ΠΟΛΥ ΚΑΛΗ ΓΝΩΣΗ,ΑΡΙΣΤΗ ΓΝΩΣΗ"</formula1>
    </dataValidation>
    <dataValidation type="list" allowBlank="1" showInputMessage="1" showErrorMessage="1" sqref="Q4:Q6">
      <formula1>"0-6,6-12,12-18,18-24,&gt;24"</formula1>
    </dataValidation>
    <dataValidation type="list" allowBlank="1" showInputMessage="1" showErrorMessage="1" sqref="S4:S6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C4:C6">
      <formula1>"ΝΑΙ,ΌΧΙ,ΧΩΡΙΣ ΜΕΤΑΠΤΥΧΙΑΚΟ"</formula1>
    </dataValidation>
    <dataValidation type="list" allowBlank="1" showInputMessage="1" showErrorMessage="1" sqref="D3 I3">
      <formula1>$D$3:$D$3</formula1>
    </dataValidation>
  </dataValidations>
  <pageMargins left="0.7" right="0.7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Αγγελική Τσουκαλά</cp:lastModifiedBy>
  <cp:lastPrinted>2020-10-15T10:50:18Z</cp:lastPrinted>
  <dcterms:created xsi:type="dcterms:W3CDTF">2017-09-29T06:48:08Z</dcterms:created>
  <dcterms:modified xsi:type="dcterms:W3CDTF">2022-04-06T13:50:29Z</dcterms:modified>
</cp:coreProperties>
</file>